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4C745CD-BC7B-43F5-AB1E-B6223335AE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2" i="3" l="1"/>
  <c r="AP12" i="3"/>
  <c r="AO12" i="3"/>
  <c r="AN12" i="3"/>
  <c r="AM12" i="3"/>
  <c r="AS12" i="3"/>
  <c r="AR12" i="3"/>
  <c r="AG12" i="3"/>
  <c r="AE12" i="3"/>
  <c r="AD12" i="3"/>
  <c r="AC12" i="3"/>
  <c r="AB12" i="3"/>
  <c r="AA12" i="3"/>
  <c r="W12" i="3"/>
  <c r="U12" i="3"/>
  <c r="T12" i="3"/>
  <c r="S12" i="3"/>
  <c r="R12" i="3"/>
  <c r="Q12" i="3"/>
  <c r="K12" i="3"/>
  <c r="I12" i="3"/>
  <c r="H12" i="3"/>
  <c r="G12" i="3"/>
  <c r="F12" i="3"/>
  <c r="E12" i="3"/>
  <c r="AF12" i="3" l="1"/>
  <c r="K17" i="3"/>
  <c r="I17" i="3"/>
  <c r="H17" i="3"/>
  <c r="G17" i="3"/>
  <c r="F17" i="3"/>
  <c r="E17" i="3"/>
  <c r="K16" i="3"/>
  <c r="I16" i="3"/>
  <c r="H16" i="3"/>
  <c r="H18" i="3" s="1"/>
  <c r="G16" i="3"/>
  <c r="G18" i="3" s="1"/>
  <c r="F16" i="3"/>
  <c r="F18" i="3" s="1"/>
  <c r="E16" i="3"/>
  <c r="E18" i="3" s="1"/>
  <c r="K18" i="3" l="1"/>
  <c r="I18" i="3"/>
  <c r="J17" i="3"/>
  <c r="O17" i="3"/>
  <c r="N18" i="3"/>
  <c r="L18" i="3"/>
  <c r="M18" i="3"/>
  <c r="N17" i="3"/>
  <c r="L17" i="3"/>
  <c r="M17" i="3"/>
  <c r="O18" i="3" l="1"/>
  <c r="J18" i="3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<sst xmlns="http://schemas.openxmlformats.org/spreadsheetml/2006/main" count="88" uniqueCount="41">
  <si>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</si>
  <si>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</si>
  <si>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</si>
  <si>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</si>
  <si>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</si>
  <si>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</si>
  <si>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</si>
  <si>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</si>
  <si>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</si>
  <si>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</si>
  <si>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</si>
  <si>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</si>
  <si>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</si>
  <si>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</si>
  <si>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</si>
  <si>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</si>
  <si>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</si>
  <si>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</si>
  <si>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</si>
  <si>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Henri Hakola</t>
  </si>
  <si>
    <t>4.</t>
  </si>
  <si>
    <t>KoU  2</t>
  </si>
  <si>
    <t>24.3.2000   Lapua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</si>
  <si>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</si>
  <si>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</si>
  <si>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</si>
  <si>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</si>
  <si>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</si>
  <si>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</si>
  <si>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</si>
  <si>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</t>
  </si>
  <si>
    <t>SMJ = Seinäjoen Maila-Jussit  (1932)</t>
  </si>
  <si>
    <t>B-poikien SM-sarja</t>
  </si>
  <si>
    <t>poikien superpesis</t>
  </si>
  <si>
    <t>KoU</t>
  </si>
  <si>
    <t>15.</t>
  </si>
  <si>
    <t>5.</t>
  </si>
  <si>
    <t>6.</t>
  </si>
  <si>
    <t>SMJ  2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</si>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</sst>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25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26</v>
      </c>
      <c r="AI2" s="21"/>
      <c r="AJ2" s="21"/>
      <c r="AK2" s="27"/>
      <c r="AL2" s="6"/>
      <c r="AM2" s="17" t="s">
        <v>25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2017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1</v>
      </c>
      <c r="AE4" s="12">
        <v>2</v>
      </c>
      <c r="AF4" s="65">
        <v>0.25</v>
      </c>
      <c r="AG4" s="10">
        <v>8</v>
      </c>
      <c r="AH4" s="54"/>
      <c r="AI4" s="54"/>
      <c r="AJ4" s="54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5</v>
      </c>
      <c r="AR4" s="66">
        <v>0.5</v>
      </c>
      <c r="AS4" s="55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12">
        <v>2018</v>
      </c>
      <c r="Y5" s="12" t="s">
        <v>35</v>
      </c>
      <c r="Z5" s="1" t="s">
        <v>34</v>
      </c>
      <c r="AA5" s="12"/>
      <c r="AB5" s="67" t="s">
        <v>32</v>
      </c>
      <c r="AC5" s="12"/>
      <c r="AD5" s="12"/>
      <c r="AE5" s="12"/>
      <c r="AF5" s="65"/>
      <c r="AG5" s="10"/>
      <c r="AH5" s="54"/>
      <c r="AI5" s="54"/>
      <c r="AJ5" s="54"/>
      <c r="AK5" s="7"/>
      <c r="AL5" s="10"/>
      <c r="AM5" s="12"/>
      <c r="AN5" s="12"/>
      <c r="AO5" s="13"/>
      <c r="AP5" s="12"/>
      <c r="AQ5" s="12"/>
      <c r="AR5" s="66"/>
      <c r="AS5" s="5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8"/>
      <c r="X6" s="12">
        <v>2018</v>
      </c>
      <c r="Y6" s="12" t="s">
        <v>36</v>
      </c>
      <c r="Z6" s="1" t="s">
        <v>34</v>
      </c>
      <c r="AA6" s="12"/>
      <c r="AB6" s="67" t="s">
        <v>33</v>
      </c>
      <c r="AC6" s="12"/>
      <c r="AD6" s="12"/>
      <c r="AE6" s="12"/>
      <c r="AF6" s="65"/>
      <c r="AG6" s="10"/>
      <c r="AH6" s="54"/>
      <c r="AI6" s="54"/>
      <c r="AJ6" s="54"/>
      <c r="AK6" s="7"/>
      <c r="AL6" s="10"/>
      <c r="AM6" s="12"/>
      <c r="AN6" s="12"/>
      <c r="AO6" s="13"/>
      <c r="AP6" s="12"/>
      <c r="AQ6" s="12"/>
      <c r="AR6" s="66"/>
      <c r="AS6" s="5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60"/>
      <c r="W7" s="18"/>
      <c r="X7" s="12">
        <v>2019</v>
      </c>
      <c r="Y7" s="12" t="s">
        <v>29</v>
      </c>
      <c r="Z7" s="1" t="s">
        <v>30</v>
      </c>
      <c r="AA7" s="12">
        <v>12</v>
      </c>
      <c r="AB7" s="12">
        <v>0</v>
      </c>
      <c r="AC7" s="12">
        <v>5</v>
      </c>
      <c r="AD7" s="12">
        <v>3</v>
      </c>
      <c r="AE7" s="12">
        <v>19</v>
      </c>
      <c r="AF7" s="65">
        <v>0.38769999999999999</v>
      </c>
      <c r="AG7" s="18">
        <v>49</v>
      </c>
      <c r="AH7" s="40"/>
      <c r="AI7" s="7"/>
      <c r="AJ7" s="7"/>
      <c r="AK7" s="7"/>
      <c r="AM7" s="12">
        <v>2</v>
      </c>
      <c r="AN7" s="12">
        <v>0</v>
      </c>
      <c r="AO7" s="13">
        <v>0</v>
      </c>
      <c r="AP7" s="12">
        <v>0</v>
      </c>
      <c r="AQ7" s="12">
        <v>3</v>
      </c>
      <c r="AR7" s="66">
        <v>0.2727</v>
      </c>
      <c r="AS7" s="18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60"/>
      <c r="W8" s="18"/>
      <c r="X8" s="12">
        <v>2020</v>
      </c>
      <c r="Y8" s="12" t="s">
        <v>36</v>
      </c>
      <c r="Z8" s="1" t="s">
        <v>30</v>
      </c>
      <c r="AA8" s="12">
        <v>8</v>
      </c>
      <c r="AB8" s="12">
        <v>0</v>
      </c>
      <c r="AC8" s="12">
        <v>2</v>
      </c>
      <c r="AD8" s="12">
        <v>3</v>
      </c>
      <c r="AE8" s="12">
        <v>20</v>
      </c>
      <c r="AF8" s="31">
        <v>0.60599999999999998</v>
      </c>
      <c r="AG8" s="18">
        <v>33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66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P9" s="10"/>
      <c r="Q9" s="12"/>
      <c r="R9" s="12"/>
      <c r="S9" s="13"/>
      <c r="T9" s="12"/>
      <c r="U9" s="12"/>
      <c r="V9" s="60"/>
      <c r="W9" s="18"/>
      <c r="X9" s="68">
        <v>2021</v>
      </c>
      <c r="Y9" s="68" t="s">
        <v>37</v>
      </c>
      <c r="Z9" s="69" t="s">
        <v>38</v>
      </c>
      <c r="AA9" s="68">
        <v>16</v>
      </c>
      <c r="AB9" s="68">
        <v>0</v>
      </c>
      <c r="AC9" s="68">
        <v>18</v>
      </c>
      <c r="AD9" s="68">
        <v>11</v>
      </c>
      <c r="AE9" s="68">
        <v>70</v>
      </c>
      <c r="AF9" s="70">
        <v>0.69310000000000005</v>
      </c>
      <c r="AG9" s="71">
        <v>101</v>
      </c>
      <c r="AH9" s="7"/>
      <c r="AI9" s="7"/>
      <c r="AJ9" s="7"/>
      <c r="AK9" s="7"/>
      <c r="AL9" s="16"/>
      <c r="AM9" s="12"/>
      <c r="AN9" s="12"/>
      <c r="AO9" s="13"/>
      <c r="AP9" s="12"/>
      <c r="AQ9" s="12"/>
      <c r="AR9" s="66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60"/>
      <c r="W10" s="18"/>
      <c r="X10" s="68">
        <v>2022</v>
      </c>
      <c r="Y10" s="68" t="s">
        <v>39</v>
      </c>
      <c r="Z10" s="69" t="s">
        <v>30</v>
      </c>
      <c r="AA10" s="68">
        <v>16</v>
      </c>
      <c r="AB10" s="68">
        <v>2</v>
      </c>
      <c r="AC10" s="68">
        <v>24</v>
      </c>
      <c r="AD10" s="68">
        <v>18</v>
      </c>
      <c r="AE10" s="68">
        <v>73</v>
      </c>
      <c r="AF10" s="70">
        <v>0.60329999999999995</v>
      </c>
      <c r="AG10" s="71">
        <v>121</v>
      </c>
      <c r="AH10" s="40" t="s">
        <v>40</v>
      </c>
      <c r="AI10" s="7"/>
      <c r="AJ10" s="40" t="s">
        <v>20</v>
      </c>
      <c r="AK10" s="7"/>
      <c r="AL10" s="10"/>
      <c r="AM10" s="12">
        <v>7</v>
      </c>
      <c r="AN10" s="12">
        <v>2</v>
      </c>
      <c r="AO10" s="13">
        <v>7</v>
      </c>
      <c r="AP10" s="12">
        <v>5</v>
      </c>
      <c r="AQ10" s="12">
        <v>23</v>
      </c>
      <c r="AR10" s="66">
        <v>0.63890000000000002</v>
      </c>
      <c r="AS10" s="10">
        <v>36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60"/>
      <c r="W11" s="18"/>
      <c r="X11" s="12">
        <v>2023</v>
      </c>
      <c r="Y11" s="12" t="s">
        <v>20</v>
      </c>
      <c r="Z11" s="1" t="s">
        <v>38</v>
      </c>
      <c r="AA11" s="12">
        <v>16</v>
      </c>
      <c r="AB11" s="12">
        <v>2</v>
      </c>
      <c r="AC11" s="12">
        <v>22</v>
      </c>
      <c r="AD11" s="12">
        <v>10</v>
      </c>
      <c r="AE11" s="12">
        <v>64</v>
      </c>
      <c r="AF11" s="65">
        <v>0.53333333333333333</v>
      </c>
      <c r="AG11" s="10">
        <v>120</v>
      </c>
      <c r="AH11" s="40"/>
      <c r="AI11" s="7"/>
      <c r="AJ11" s="7"/>
      <c r="AK11" s="7"/>
      <c r="AL11" s="10"/>
      <c r="AM11" s="12">
        <v>2</v>
      </c>
      <c r="AN11" s="12">
        <v>0</v>
      </c>
      <c r="AO11" s="13">
        <v>0</v>
      </c>
      <c r="AP11" s="12">
        <v>1</v>
      </c>
      <c r="AQ11" s="12">
        <v>5</v>
      </c>
      <c r="AR11" s="66">
        <v>0.5</v>
      </c>
      <c r="AS11" s="18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5">
        <f>SUM(E11:E11)</f>
        <v>0</v>
      </c>
      <c r="F12" s="35">
        <f>SUM(F11:F11)</f>
        <v>0</v>
      </c>
      <c r="G12" s="35">
        <f>SUM(G11:G11)</f>
        <v>0</v>
      </c>
      <c r="H12" s="35">
        <f>SUM(H11:H11)</f>
        <v>0</v>
      </c>
      <c r="I12" s="35">
        <f>SUM(I11:I11)</f>
        <v>0</v>
      </c>
      <c r="J12" s="36">
        <v>0</v>
      </c>
      <c r="K12" s="20">
        <f>SUM(K11:K11)</f>
        <v>0</v>
      </c>
      <c r="L12" s="17"/>
      <c r="M12" s="28"/>
      <c r="N12" s="41"/>
      <c r="O12" s="42"/>
      <c r="P12" s="10"/>
      <c r="Q12" s="35">
        <f>SUM(Q11:Q11)</f>
        <v>0</v>
      </c>
      <c r="R12" s="35">
        <f>SUM(R11:R11)</f>
        <v>0</v>
      </c>
      <c r="S12" s="35">
        <f>SUM(S11:S11)</f>
        <v>0</v>
      </c>
      <c r="T12" s="35">
        <f>SUM(T11:T11)</f>
        <v>0</v>
      </c>
      <c r="U12" s="35">
        <f>SUM(U11:U11)</f>
        <v>0</v>
      </c>
      <c r="V12" s="15">
        <v>0</v>
      </c>
      <c r="W12" s="20">
        <f>SUM(W11:W11)</f>
        <v>0</v>
      </c>
      <c r="X12" s="54" t="s">
        <v>13</v>
      </c>
      <c r="Y12" s="11"/>
      <c r="Z12" s="9"/>
      <c r="AA12" s="35">
        <f>SUM(AA4:AA11)</f>
        <v>71</v>
      </c>
      <c r="AB12" s="35">
        <f>SUM(AB4:AB11)</f>
        <v>4</v>
      </c>
      <c r="AC12" s="35">
        <f>SUM(AC4:AC11)</f>
        <v>71</v>
      </c>
      <c r="AD12" s="35">
        <f>SUM(AD4:AD11)</f>
        <v>46</v>
      </c>
      <c r="AE12" s="35">
        <f>SUM(AE4:AE11)</f>
        <v>248</v>
      </c>
      <c r="AF12" s="36">
        <f>PRODUCT(AE12/AG12)</f>
        <v>0.57407407407407407</v>
      </c>
      <c r="AG12" s="20">
        <f>SUM(AG4:AG11)</f>
        <v>432</v>
      </c>
      <c r="AH12" s="17"/>
      <c r="AI12" s="28"/>
      <c r="AJ12" s="41"/>
      <c r="AK12" s="42"/>
      <c r="AL12" s="10"/>
      <c r="AM12" s="35">
        <f>SUM(AM4:AM11)</f>
        <v>13</v>
      </c>
      <c r="AN12" s="35">
        <f>SUM(AN4:AN11)</f>
        <v>2</v>
      </c>
      <c r="AO12" s="35">
        <f>SUM(AO4:AO11)</f>
        <v>9</v>
      </c>
      <c r="AP12" s="35">
        <f>SUM(AP4:AP11)</f>
        <v>6</v>
      </c>
      <c r="AQ12" s="35">
        <f>SUM(AQ4:AQ11)</f>
        <v>36</v>
      </c>
      <c r="AR12" s="36">
        <f>PRODUCT(AQ12/AS12)</f>
        <v>0.53731343283582089</v>
      </c>
      <c r="AS12" s="38">
        <f>SUM(AS4:AS11)</f>
        <v>67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7"/>
      <c r="K13" s="18"/>
      <c r="L13" s="10"/>
      <c r="M13" s="10"/>
      <c r="N13" s="10"/>
      <c r="O13" s="10"/>
      <c r="P13" s="16"/>
      <c r="Q13" s="16"/>
      <c r="R13" s="16"/>
      <c r="S13" s="16"/>
      <c r="T13" s="16"/>
      <c r="U13" s="10"/>
      <c r="V13" s="10"/>
      <c r="W13" s="18"/>
      <c r="X13" s="16"/>
      <c r="Y13" s="16"/>
      <c r="Z13" s="16"/>
      <c r="AA13" s="16"/>
      <c r="AB13" s="16"/>
      <c r="AC13" s="16"/>
      <c r="AD13" s="16"/>
      <c r="AE13" s="16"/>
      <c r="AF13" s="37"/>
      <c r="AG13" s="18"/>
      <c r="AH13" s="10"/>
      <c r="AI13" s="10"/>
      <c r="AJ13" s="10"/>
      <c r="AK13" s="10"/>
      <c r="AL13" s="16"/>
      <c r="AM13" s="16"/>
      <c r="AN13" s="16"/>
      <c r="AO13" s="16"/>
      <c r="AP13" s="16"/>
      <c r="AQ13" s="10"/>
      <c r="AR13" s="10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27</v>
      </c>
      <c r="O14" s="7" t="s">
        <v>28</v>
      </c>
      <c r="Q14" s="16"/>
      <c r="R14" s="16" t="s">
        <v>10</v>
      </c>
      <c r="S14" s="16"/>
      <c r="T14" s="53" t="s">
        <v>23</v>
      </c>
      <c r="U14" s="10"/>
      <c r="V14" s="18"/>
      <c r="W14" s="18"/>
      <c r="X14" s="18"/>
      <c r="Y14" s="18"/>
      <c r="Z14" s="18"/>
      <c r="AA14" s="18"/>
      <c r="AB14" s="18"/>
      <c r="AC14" s="16"/>
      <c r="AD14" s="16"/>
      <c r="AE14" s="16"/>
      <c r="AF14" s="16"/>
      <c r="AG14" s="16"/>
      <c r="AH14" s="16"/>
      <c r="AI14" s="16"/>
      <c r="AJ14" s="16"/>
      <c r="AK14" s="16"/>
      <c r="AM14" s="18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64">
        <v>0</v>
      </c>
      <c r="K15" s="16"/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53" t="s">
        <v>31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2" t="s">
        <v>11</v>
      </c>
      <c r="C16" s="33"/>
      <c r="D16" s="34"/>
      <c r="E16" s="46">
        <f>PRODUCT(E12+Q12)</f>
        <v>0</v>
      </c>
      <c r="F16" s="46">
        <f>PRODUCT(F12+R12)</f>
        <v>0</v>
      </c>
      <c r="G16" s="46">
        <f>PRODUCT(G12+S12)</f>
        <v>0</v>
      </c>
      <c r="H16" s="46">
        <f>PRODUCT(H12+T12)</f>
        <v>0</v>
      </c>
      <c r="I16" s="46">
        <f>PRODUCT(I12+U12)</f>
        <v>0</v>
      </c>
      <c r="J16" s="64">
        <v>0</v>
      </c>
      <c r="K16" s="16">
        <f>PRODUCT(K12+W12)</f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9" t="s">
        <v>12</v>
      </c>
      <c r="C17" s="30"/>
      <c r="D17" s="29"/>
      <c r="E17" s="46">
        <f>PRODUCT(AA12+AM12)</f>
        <v>84</v>
      </c>
      <c r="F17" s="46">
        <f>PRODUCT(AB12+AN12)</f>
        <v>6</v>
      </c>
      <c r="G17" s="46">
        <f>PRODUCT(AC12+AO12)</f>
        <v>80</v>
      </c>
      <c r="H17" s="46">
        <f>PRODUCT(AD12+AP12)</f>
        <v>52</v>
      </c>
      <c r="I17" s="46">
        <f>PRODUCT(AE12+AQ12)</f>
        <v>284</v>
      </c>
      <c r="J17" s="64">
        <f>PRODUCT(I17/K17)</f>
        <v>0.56913827655310623</v>
      </c>
      <c r="K17" s="10">
        <f>PRODUCT(AG12+AS12)</f>
        <v>499</v>
      </c>
      <c r="L17" s="52">
        <f>PRODUCT((F17+G17)/E17)</f>
        <v>1.0238095238095237</v>
      </c>
      <c r="M17" s="52">
        <f>PRODUCT(H17/E17)</f>
        <v>0.61904761904761907</v>
      </c>
      <c r="N17" s="52">
        <f>PRODUCT((F17+G17+H17)/E17)</f>
        <v>1.6428571428571428</v>
      </c>
      <c r="O17" s="52">
        <f>PRODUCT(I17/E17)</f>
        <v>3.3809523809523809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84</v>
      </c>
      <c r="F18" s="46">
        <f t="shared" ref="F18:I18" si="0">SUM(F15:F17)</f>
        <v>6</v>
      </c>
      <c r="G18" s="46">
        <f t="shared" si="0"/>
        <v>80</v>
      </c>
      <c r="H18" s="46">
        <f t="shared" si="0"/>
        <v>52</v>
      </c>
      <c r="I18" s="46">
        <f t="shared" si="0"/>
        <v>284</v>
      </c>
      <c r="J18" s="64">
        <f>PRODUCT(I18/K18)</f>
        <v>0.56913827655310623</v>
      </c>
      <c r="K18" s="16">
        <f>SUM(K15:K17)</f>
        <v>499</v>
      </c>
      <c r="L18" s="52">
        <f>PRODUCT((F18+G18)/E18)</f>
        <v>1.0238095238095237</v>
      </c>
      <c r="M18" s="52">
        <f>PRODUCT(H18/E18)</f>
        <v>0.61904761904761907</v>
      </c>
      <c r="N18" s="52">
        <f>PRODUCT((F18+G18+H18)/E18)</f>
        <v>1.6428571428571428</v>
      </c>
      <c r="O18" s="52">
        <f>PRODUCT(I18/E18)</f>
        <v>3.3809523809523809</v>
      </c>
      <c r="Q18" s="10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0"/>
      <c r="AI183" s="10"/>
      <c r="AJ183" s="10"/>
      <c r="AK183" s="10"/>
      <c r="AL183" s="10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2:38" x14ac:dyDescent="0.25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2:38" x14ac:dyDescent="0.25"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2:38" x14ac:dyDescent="0.25"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2:38" x14ac:dyDescent="0.25"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2:38" x14ac:dyDescent="0.25"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8:33" x14ac:dyDescent="0.25"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8:33" x14ac:dyDescent="0.25"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8:33" x14ac:dyDescent="0.25"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8:33" x14ac:dyDescent="0.25"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</sheetData>
  <sortState xmlns:xlrd2="http://schemas.microsoft.com/office/spreadsheetml/2017/richdata2" ref="X10:AT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2023-09-02T18:14:24Z</dcterms:modified>
</cp:coreProperties>
</file>